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表" sheetId="1" r:id="rId1"/>
  </sheets>
  <calcPr calcId="144525"/>
</workbook>
</file>

<file path=xl/comments1.xml><?xml version="1.0" encoding="utf-8"?>
<comments xmlns="http://schemas.openxmlformats.org/spreadsheetml/2006/main">
  <authors>
    <author>Windows User</author>
  </authors>
  <commentList>
    <comment ref="AD4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<sst xmlns="http://schemas.openxmlformats.org/spreadsheetml/2006/main" count="70" uniqueCount="36">
  <si>
    <t>附件1：</t>
  </si>
  <si>
    <t>云龙县2025年夏粮生产指导性计划表（一）</t>
  </si>
  <si>
    <t>云龙县2025年夏粮生产指导性计划表（二）</t>
  </si>
  <si>
    <t xml:space="preserve">                                                    单位：面积：万亩，亩产：公斤，总产：吨</t>
  </si>
  <si>
    <t xml:space="preserve">                                                                                                           单位：面积：万亩，亩产：公斤，总产：吨</t>
  </si>
  <si>
    <t xml:space="preserve">    项目
乡镇</t>
  </si>
  <si>
    <t>一、粮食作物合计</t>
  </si>
  <si>
    <t>1、小麦</t>
  </si>
  <si>
    <t>2、蚕豆</t>
  </si>
  <si>
    <t>3、薯类</t>
  </si>
  <si>
    <t>4、杂粮</t>
  </si>
  <si>
    <t>杂粮中大麦</t>
  </si>
  <si>
    <t>豌豆</t>
  </si>
  <si>
    <t>冬早玉米</t>
  </si>
  <si>
    <t>粮油绿色高产高效创建（片）</t>
  </si>
  <si>
    <t>粮食作物良种推广</t>
  </si>
  <si>
    <t>测土    配方</t>
  </si>
  <si>
    <t>病虫害绿色防控覆盖</t>
  </si>
  <si>
    <t>病虫害统防统治覆盖</t>
  </si>
  <si>
    <t>多样性
间套种</t>
  </si>
  <si>
    <t>面积</t>
  </si>
  <si>
    <t>亩产</t>
  </si>
  <si>
    <t>总产</t>
  </si>
  <si>
    <t>合计</t>
  </si>
  <si>
    <t>诺邓</t>
  </si>
  <si>
    <t>宝丰</t>
  </si>
  <si>
    <t>关坪</t>
  </si>
  <si>
    <t>团结</t>
  </si>
  <si>
    <t xml:space="preserve"> </t>
  </si>
  <si>
    <t>长新</t>
  </si>
  <si>
    <t>白石</t>
  </si>
  <si>
    <t>检槽</t>
  </si>
  <si>
    <t>苗尾</t>
  </si>
  <si>
    <t>功果桥</t>
  </si>
  <si>
    <t>漕涧</t>
  </si>
  <si>
    <t>民建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</si>
</sst>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Microsoft YaHei"/>
      <charset val="134"/>
    </font>
    <font>
      <b/>
      <sz val="20"/>
      <color theme="1"/>
      <name val="方正小标宋简体"/>
      <charset val="134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workbookViewId="0">
      <selection activeCell="E8" sqref="E8:R9"/>
    </sheetView>
  </sheetViews>
  <sheetFormatPr defaultColWidth="9" defaultRowHeight="13.5"/>
  <cols>
    <col min="1" max="16" width="8.725" customWidth="1"/>
    <col min="17" max="17" width="9.13333333333333" customWidth="1"/>
    <col min="18" max="18" width="8.55833333333333" customWidth="1"/>
    <col min="19" max="19" width="8.66666666666667" customWidth="1"/>
    <col min="20" max="20" width="8.775" customWidth="1"/>
    <col min="21" max="21" width="8.44166666666667" customWidth="1"/>
    <col min="22" max="23" width="8.55833333333333" customWidth="1"/>
    <col min="24" max="26" width="9.13333333333333" customWidth="1"/>
    <col min="27" max="27" width="8.55833333333333" customWidth="1"/>
    <col min="28" max="28" width="9.13333333333333" customWidth="1"/>
    <col min="29" max="29" width="6.55833333333333" customWidth="1"/>
    <col min="30" max="30" width="9" customWidth="1"/>
    <col min="31" max="31" width="8.66666666666667" customWidth="1"/>
    <col min="32" max="32" width="8.10833333333333" customWidth="1"/>
  </cols>
  <sheetData>
    <row r="1" ht="28.5" customHeight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ht="28.5" customHeight="1" spans="1:3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5" t="s">
        <v>2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ht="25" customHeight="1" spans="1:32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4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ht="25" customHeight="1" spans="1:32">
      <c r="A4" s="4" t="s">
        <v>5</v>
      </c>
      <c r="B4" s="5" t="s">
        <v>6</v>
      </c>
      <c r="C4" s="5"/>
      <c r="D4" s="5"/>
      <c r="E4" s="5" t="s">
        <v>7</v>
      </c>
      <c r="F4" s="5"/>
      <c r="G4" s="5"/>
      <c r="H4" s="5" t="s">
        <v>8</v>
      </c>
      <c r="I4" s="5"/>
      <c r="J4" s="5"/>
      <c r="K4" s="5" t="s">
        <v>9</v>
      </c>
      <c r="L4" s="5"/>
      <c r="M4" s="5"/>
      <c r="N4" s="5" t="s">
        <v>10</v>
      </c>
      <c r="O4" s="5"/>
      <c r="P4" s="5"/>
      <c r="Q4" s="4" t="s">
        <v>5</v>
      </c>
      <c r="R4" s="5" t="s">
        <v>11</v>
      </c>
      <c r="S4" s="5"/>
      <c r="T4" s="5"/>
      <c r="U4" s="5" t="s">
        <v>12</v>
      </c>
      <c r="V4" s="5"/>
      <c r="W4" s="5"/>
      <c r="X4" s="5" t="s">
        <v>13</v>
      </c>
      <c r="Y4" s="5"/>
      <c r="Z4" s="5"/>
      <c r="AA4" s="5" t="s">
        <v>14</v>
      </c>
      <c r="AB4" s="22" t="s">
        <v>15</v>
      </c>
      <c r="AC4" s="22" t="s">
        <v>16</v>
      </c>
      <c r="AD4" s="22" t="s">
        <v>17</v>
      </c>
      <c r="AE4" s="22" t="s">
        <v>18</v>
      </c>
      <c r="AF4" s="5" t="s">
        <v>19</v>
      </c>
    </row>
    <row r="5" ht="25" customHeight="1" spans="1:32">
      <c r="A5" s="4"/>
      <c r="B5" s="5" t="s">
        <v>20</v>
      </c>
      <c r="C5" s="5" t="s">
        <v>21</v>
      </c>
      <c r="D5" s="5" t="s">
        <v>22</v>
      </c>
      <c r="E5" s="5" t="s">
        <v>20</v>
      </c>
      <c r="F5" s="5" t="s">
        <v>21</v>
      </c>
      <c r="G5" s="5" t="s">
        <v>22</v>
      </c>
      <c r="H5" s="5" t="s">
        <v>20</v>
      </c>
      <c r="I5" s="5" t="s">
        <v>21</v>
      </c>
      <c r="J5" s="5" t="s">
        <v>22</v>
      </c>
      <c r="K5" s="5" t="s">
        <v>20</v>
      </c>
      <c r="L5" s="5" t="s">
        <v>21</v>
      </c>
      <c r="M5" s="5" t="s">
        <v>22</v>
      </c>
      <c r="N5" s="5" t="s">
        <v>20</v>
      </c>
      <c r="O5" s="5" t="s">
        <v>21</v>
      </c>
      <c r="P5" s="11" t="s">
        <v>22</v>
      </c>
      <c r="Q5" s="4"/>
      <c r="R5" s="5" t="s">
        <v>20</v>
      </c>
      <c r="S5" s="5" t="s">
        <v>21</v>
      </c>
      <c r="T5" s="5" t="s">
        <v>22</v>
      </c>
      <c r="U5" s="5" t="s">
        <v>20</v>
      </c>
      <c r="V5" s="5" t="s">
        <v>21</v>
      </c>
      <c r="W5" s="5" t="s">
        <v>22</v>
      </c>
      <c r="X5" s="5" t="s">
        <v>20</v>
      </c>
      <c r="Y5" s="5" t="s">
        <v>21</v>
      </c>
      <c r="Z5" s="5" t="s">
        <v>22</v>
      </c>
      <c r="AA5" s="5"/>
      <c r="AB5" s="23"/>
      <c r="AC5" s="23"/>
      <c r="AD5" s="23"/>
      <c r="AE5" s="23"/>
      <c r="AF5" s="5"/>
    </row>
    <row r="6" ht="25" customHeight="1" spans="1:3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1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24"/>
      <c r="AC6" s="24"/>
      <c r="AD6" s="24"/>
      <c r="AE6" s="24"/>
      <c r="AF6" s="5"/>
    </row>
    <row r="7" ht="25" customHeight="1" spans="1:32">
      <c r="A7" s="6" t="s">
        <v>23</v>
      </c>
      <c r="B7" s="7">
        <f t="shared" ref="B7:B18" si="0">SUM(E7,H7,K7,N7)</f>
        <v>13.91</v>
      </c>
      <c r="C7" s="8">
        <v>131</v>
      </c>
      <c r="D7" s="6">
        <v>18200</v>
      </c>
      <c r="E7" s="6">
        <f>SUM(E8:E18)</f>
        <v>1.88</v>
      </c>
      <c r="F7" s="6">
        <v>138</v>
      </c>
      <c r="G7" s="6">
        <v>2600</v>
      </c>
      <c r="H7" s="6">
        <f>SUM(H8:H18)</f>
        <v>3.7</v>
      </c>
      <c r="I7" s="8">
        <v>126</v>
      </c>
      <c r="J7" s="6">
        <f>SUM(J8:J18)</f>
        <v>4650</v>
      </c>
      <c r="K7" s="12">
        <f>SUM(K8:K18)</f>
        <v>0.95</v>
      </c>
      <c r="L7" s="8">
        <v>208</v>
      </c>
      <c r="M7" s="6">
        <f>SUM(M8:M18)</f>
        <v>1980</v>
      </c>
      <c r="N7" s="6">
        <f>SUM(N8:N18)</f>
        <v>7.38</v>
      </c>
      <c r="O7" s="8">
        <v>137.5</v>
      </c>
      <c r="P7" s="13">
        <f>SUM(P8:P18)</f>
        <v>8969.7</v>
      </c>
      <c r="Q7" s="6" t="s">
        <v>23</v>
      </c>
      <c r="R7" s="17">
        <f>SUM(R8:R18)</f>
        <v>6.01</v>
      </c>
      <c r="S7" s="13">
        <v>122</v>
      </c>
      <c r="T7" s="18">
        <f>SUM(T8:T18)</f>
        <v>7380</v>
      </c>
      <c r="U7" s="19">
        <f>SUM(U8:U17)</f>
        <v>1</v>
      </c>
      <c r="V7" s="6">
        <v>90</v>
      </c>
      <c r="W7" s="6">
        <f>SUM(W8:W18)</f>
        <v>900</v>
      </c>
      <c r="X7" s="6">
        <f>SUM(X8:X18)</f>
        <v>0.37</v>
      </c>
      <c r="Y7" s="6">
        <v>186</v>
      </c>
      <c r="Z7" s="6">
        <f>SUM(Z9:Z16)</f>
        <v>690</v>
      </c>
      <c r="AA7" s="6">
        <f>SUM(AA8:AA18)</f>
        <v>2</v>
      </c>
      <c r="AB7" s="25">
        <f>SUM(AB8:AB18)</f>
        <v>13.3</v>
      </c>
      <c r="AC7" s="25">
        <v>12.6</v>
      </c>
      <c r="AD7" s="6">
        <f>AD8+AD9+AD10+AD11+AD12+AD13+AD14+AD15+AD16+AD17+AD18</f>
        <v>7.7</v>
      </c>
      <c r="AE7" s="6">
        <f>AE8+AE9+AE10+AE11+AE12+AE13+AE14+AE15+AE16+AE17+AE18</f>
        <v>6.3</v>
      </c>
      <c r="AF7" s="6">
        <f>AF8+AF9+AF10+AF11+AF12+AF13+AF14+AF15+AF16+AF17+AF18</f>
        <v>3</v>
      </c>
    </row>
    <row r="8" ht="25" customHeight="1" spans="1:32">
      <c r="A8" s="6" t="s">
        <v>24</v>
      </c>
      <c r="B8" s="7">
        <f t="shared" si="0"/>
        <v>1.15</v>
      </c>
      <c r="C8" s="8">
        <v>139.304347826087</v>
      </c>
      <c r="D8" s="6">
        <v>1602</v>
      </c>
      <c r="E8" s="6">
        <v>0.2</v>
      </c>
      <c r="F8" s="6">
        <v>134</v>
      </c>
      <c r="G8" s="6">
        <f>E8*F8*10</f>
        <v>268</v>
      </c>
      <c r="H8" s="6">
        <v>0.35</v>
      </c>
      <c r="I8" s="6">
        <v>126</v>
      </c>
      <c r="J8" s="6">
        <f>H8*I8*10</f>
        <v>441</v>
      </c>
      <c r="K8" s="6">
        <v>0.1</v>
      </c>
      <c r="L8" s="6">
        <v>211</v>
      </c>
      <c r="M8" s="6">
        <f>K8*L8*10</f>
        <v>211</v>
      </c>
      <c r="N8" s="6">
        <v>0.5</v>
      </c>
      <c r="O8" s="8">
        <v>119</v>
      </c>
      <c r="P8" s="13">
        <f>N8*O8*10</f>
        <v>595</v>
      </c>
      <c r="Q8" s="6" t="s">
        <v>24</v>
      </c>
      <c r="R8" s="18">
        <v>0.4</v>
      </c>
      <c r="S8" s="13">
        <v>125</v>
      </c>
      <c r="T8" s="18">
        <f>R8*S8*10</f>
        <v>500</v>
      </c>
      <c r="U8" s="19">
        <v>0.1</v>
      </c>
      <c r="V8" s="6">
        <v>90</v>
      </c>
      <c r="W8" s="6">
        <f>U8*V8*10</f>
        <v>90</v>
      </c>
      <c r="X8" s="6"/>
      <c r="Y8" s="6"/>
      <c r="Z8" s="6"/>
      <c r="AA8" s="6"/>
      <c r="AB8" s="7">
        <v>1.1</v>
      </c>
      <c r="AC8" s="7">
        <v>1.1</v>
      </c>
      <c r="AD8" s="6">
        <v>0.6</v>
      </c>
      <c r="AE8" s="6">
        <v>0.6</v>
      </c>
      <c r="AF8" s="6">
        <v>0.2</v>
      </c>
    </row>
    <row r="9" ht="25" customHeight="1" spans="1:32">
      <c r="A9" s="6" t="s">
        <v>25</v>
      </c>
      <c r="B9" s="7">
        <f t="shared" si="0"/>
        <v>1.17</v>
      </c>
      <c r="C9" s="8">
        <v>151.130434782609</v>
      </c>
      <c r="D9" s="6">
        <v>1738</v>
      </c>
      <c r="E9" s="6">
        <v>0.2</v>
      </c>
      <c r="F9" s="6">
        <v>135</v>
      </c>
      <c r="G9" s="6">
        <f t="shared" ref="G9:G18" si="1">E9*F9*10</f>
        <v>270</v>
      </c>
      <c r="H9" s="6">
        <v>0.35</v>
      </c>
      <c r="I9" s="6">
        <v>128</v>
      </c>
      <c r="J9" s="6">
        <f t="shared" ref="J9:J18" si="2">H9*I9*10</f>
        <v>448</v>
      </c>
      <c r="K9" s="6">
        <v>0.1</v>
      </c>
      <c r="L9" s="6">
        <v>211</v>
      </c>
      <c r="M9" s="6">
        <f t="shared" ref="M9:M17" si="3">K9*L9*10</f>
        <v>211</v>
      </c>
      <c r="N9" s="6">
        <v>0.52</v>
      </c>
      <c r="O9" s="8">
        <v>120</v>
      </c>
      <c r="P9" s="13">
        <f t="shared" ref="P9:P18" si="4">N9*O9*10</f>
        <v>624</v>
      </c>
      <c r="Q9" s="6" t="s">
        <v>25</v>
      </c>
      <c r="R9" s="18">
        <v>0.3</v>
      </c>
      <c r="S9" s="13">
        <v>128</v>
      </c>
      <c r="T9" s="18">
        <f>R9*S9*10</f>
        <v>384</v>
      </c>
      <c r="U9" s="19">
        <v>0.1</v>
      </c>
      <c r="V9" s="6">
        <v>90</v>
      </c>
      <c r="W9" s="6">
        <f t="shared" ref="W9:W17" si="5">U9*V9*10</f>
        <v>90</v>
      </c>
      <c r="X9" s="6">
        <v>0.12</v>
      </c>
      <c r="Y9" s="6">
        <v>190</v>
      </c>
      <c r="Z9" s="6">
        <f>X9*Y9*10</f>
        <v>228</v>
      </c>
      <c r="AA9" s="6"/>
      <c r="AB9" s="7">
        <v>1.1</v>
      </c>
      <c r="AC9" s="7">
        <v>1.2</v>
      </c>
      <c r="AD9" s="6">
        <v>0.6</v>
      </c>
      <c r="AE9" s="6">
        <v>0.6</v>
      </c>
      <c r="AF9" s="6">
        <v>0.2</v>
      </c>
    </row>
    <row r="10" ht="25" customHeight="1" spans="1:32">
      <c r="A10" s="6" t="s">
        <v>26</v>
      </c>
      <c r="B10" s="7">
        <f t="shared" si="0"/>
        <v>0.69</v>
      </c>
      <c r="C10" s="8">
        <v>139.428571428571</v>
      </c>
      <c r="D10" s="6">
        <v>976</v>
      </c>
      <c r="E10" s="6">
        <v>0.1</v>
      </c>
      <c r="F10" s="6">
        <v>125</v>
      </c>
      <c r="G10" s="6">
        <f t="shared" si="1"/>
        <v>125</v>
      </c>
      <c r="H10" s="6">
        <v>0.2</v>
      </c>
      <c r="I10" s="6">
        <v>120</v>
      </c>
      <c r="J10" s="6">
        <f t="shared" si="2"/>
        <v>240</v>
      </c>
      <c r="K10" s="6">
        <v>0.09</v>
      </c>
      <c r="L10" s="6">
        <v>200</v>
      </c>
      <c r="M10" s="6">
        <f t="shared" si="3"/>
        <v>180</v>
      </c>
      <c r="N10" s="6">
        <v>0.3</v>
      </c>
      <c r="O10" s="8">
        <v>130</v>
      </c>
      <c r="P10" s="13">
        <f t="shared" si="4"/>
        <v>390</v>
      </c>
      <c r="Q10" s="6" t="s">
        <v>26</v>
      </c>
      <c r="R10" s="18">
        <v>0.2</v>
      </c>
      <c r="S10" s="13">
        <v>115</v>
      </c>
      <c r="T10" s="18">
        <f t="shared" ref="T9:T18" si="6">R10*S10*10</f>
        <v>230</v>
      </c>
      <c r="U10" s="19">
        <v>0.1</v>
      </c>
      <c r="V10" s="6">
        <v>90</v>
      </c>
      <c r="W10" s="6">
        <f t="shared" si="5"/>
        <v>90</v>
      </c>
      <c r="X10" s="6"/>
      <c r="Y10" s="6"/>
      <c r="Z10" s="6"/>
      <c r="AA10" s="6"/>
      <c r="AB10" s="7">
        <v>0.7</v>
      </c>
      <c r="AC10" s="7">
        <v>0.5</v>
      </c>
      <c r="AD10" s="6">
        <v>0.2</v>
      </c>
      <c r="AE10" s="6">
        <v>0.2</v>
      </c>
      <c r="AF10" s="6">
        <v>0.2</v>
      </c>
    </row>
    <row r="11" ht="25" customHeight="1" spans="1:32">
      <c r="A11" s="9" t="s">
        <v>27</v>
      </c>
      <c r="B11" s="7">
        <f t="shared" si="0"/>
        <v>0.79</v>
      </c>
      <c r="C11" s="8">
        <v>138.647058823529</v>
      </c>
      <c r="D11" s="6">
        <v>1178.5</v>
      </c>
      <c r="E11" s="6">
        <v>0.1</v>
      </c>
      <c r="F11" s="6">
        <v>125</v>
      </c>
      <c r="G11" s="6">
        <f t="shared" si="1"/>
        <v>125</v>
      </c>
      <c r="H11" s="6">
        <v>0.3</v>
      </c>
      <c r="I11" s="6">
        <v>120</v>
      </c>
      <c r="J11" s="6">
        <f t="shared" si="2"/>
        <v>360</v>
      </c>
      <c r="K11" s="6">
        <v>0.09</v>
      </c>
      <c r="L11" s="6">
        <v>200</v>
      </c>
      <c r="M11" s="6">
        <f t="shared" si="3"/>
        <v>180</v>
      </c>
      <c r="N11" s="6">
        <v>0.3</v>
      </c>
      <c r="O11" s="8">
        <v>130</v>
      </c>
      <c r="P11" s="13">
        <f t="shared" si="4"/>
        <v>390</v>
      </c>
      <c r="Q11" s="6" t="s">
        <v>27</v>
      </c>
      <c r="R11" s="18">
        <v>0.2</v>
      </c>
      <c r="S11" s="13">
        <v>115</v>
      </c>
      <c r="T11" s="18">
        <f t="shared" si="6"/>
        <v>230</v>
      </c>
      <c r="U11" s="19">
        <v>0.1</v>
      </c>
      <c r="V11" s="6">
        <v>90</v>
      </c>
      <c r="W11" s="6">
        <f t="shared" si="5"/>
        <v>90</v>
      </c>
      <c r="X11" s="6"/>
      <c r="Y11" s="6"/>
      <c r="Z11" s="6"/>
      <c r="AA11" s="6" t="s">
        <v>28</v>
      </c>
      <c r="AB11" s="7">
        <v>0.85</v>
      </c>
      <c r="AC11" s="7">
        <v>0.6</v>
      </c>
      <c r="AD11" s="6">
        <v>0.2</v>
      </c>
      <c r="AE11" s="6">
        <v>0.2</v>
      </c>
      <c r="AF11" s="6">
        <v>0.2</v>
      </c>
    </row>
    <row r="12" ht="25" customHeight="1" spans="1:32">
      <c r="A12" s="9" t="s">
        <v>29</v>
      </c>
      <c r="B12" s="7">
        <f t="shared" si="0"/>
        <v>1.74</v>
      </c>
      <c r="C12" s="8">
        <v>136.857142857143</v>
      </c>
      <c r="D12" s="6">
        <v>2395</v>
      </c>
      <c r="E12" s="6">
        <v>0.15</v>
      </c>
      <c r="F12" s="6">
        <v>126</v>
      </c>
      <c r="G12" s="6">
        <f t="shared" si="1"/>
        <v>189</v>
      </c>
      <c r="H12" s="6">
        <v>0.7</v>
      </c>
      <c r="I12" s="6">
        <v>128</v>
      </c>
      <c r="J12" s="6">
        <f t="shared" si="2"/>
        <v>896</v>
      </c>
      <c r="K12" s="6">
        <v>0.09</v>
      </c>
      <c r="L12" s="6">
        <v>210</v>
      </c>
      <c r="M12" s="6">
        <f t="shared" si="3"/>
        <v>189</v>
      </c>
      <c r="N12" s="6">
        <v>0.8</v>
      </c>
      <c r="O12" s="8">
        <v>118</v>
      </c>
      <c r="P12" s="13">
        <f t="shared" si="4"/>
        <v>944</v>
      </c>
      <c r="Q12" s="6" t="s">
        <v>29</v>
      </c>
      <c r="R12" s="18">
        <v>0.7</v>
      </c>
      <c r="S12" s="13">
        <v>120</v>
      </c>
      <c r="T12" s="18">
        <f t="shared" si="6"/>
        <v>840</v>
      </c>
      <c r="U12" s="19">
        <v>0.1</v>
      </c>
      <c r="V12" s="6">
        <v>90</v>
      </c>
      <c r="W12" s="6">
        <f t="shared" si="5"/>
        <v>90</v>
      </c>
      <c r="X12" s="6"/>
      <c r="Y12" s="6"/>
      <c r="Z12" s="6"/>
      <c r="AA12" s="6"/>
      <c r="AB12" s="7">
        <v>1.5</v>
      </c>
      <c r="AC12" s="7">
        <v>1.5</v>
      </c>
      <c r="AD12" s="6">
        <v>0.7</v>
      </c>
      <c r="AE12" s="6">
        <v>0.5</v>
      </c>
      <c r="AF12" s="6">
        <v>0.3</v>
      </c>
    </row>
    <row r="13" ht="25" customHeight="1" spans="1:32">
      <c r="A13" s="9" t="s">
        <v>30</v>
      </c>
      <c r="B13" s="7">
        <f t="shared" si="0"/>
        <v>1.09</v>
      </c>
      <c r="C13" s="8">
        <v>135.272727272727</v>
      </c>
      <c r="D13" s="6">
        <v>1488</v>
      </c>
      <c r="E13" s="6">
        <v>0.1</v>
      </c>
      <c r="F13" s="6">
        <v>126</v>
      </c>
      <c r="G13" s="6">
        <f t="shared" si="1"/>
        <v>126</v>
      </c>
      <c r="H13" s="6">
        <v>0.4</v>
      </c>
      <c r="I13" s="6">
        <v>120</v>
      </c>
      <c r="J13" s="6">
        <f t="shared" si="2"/>
        <v>480</v>
      </c>
      <c r="K13" s="6">
        <v>0.09</v>
      </c>
      <c r="L13" s="6">
        <v>200</v>
      </c>
      <c r="M13" s="6">
        <f t="shared" si="3"/>
        <v>180</v>
      </c>
      <c r="N13" s="6">
        <v>0.5</v>
      </c>
      <c r="O13" s="8">
        <v>112</v>
      </c>
      <c r="P13" s="13">
        <f t="shared" si="4"/>
        <v>560</v>
      </c>
      <c r="Q13" s="6" t="s">
        <v>30</v>
      </c>
      <c r="R13" s="18">
        <v>0.4</v>
      </c>
      <c r="S13" s="13">
        <v>115</v>
      </c>
      <c r="T13" s="18">
        <f t="shared" si="6"/>
        <v>460</v>
      </c>
      <c r="U13" s="19">
        <v>0.1</v>
      </c>
      <c r="V13" s="6">
        <v>90</v>
      </c>
      <c r="W13" s="6">
        <f t="shared" si="5"/>
        <v>90</v>
      </c>
      <c r="X13" s="6"/>
      <c r="Y13" s="6"/>
      <c r="Z13" s="6"/>
      <c r="AA13" s="6"/>
      <c r="AB13" s="7">
        <v>1.1</v>
      </c>
      <c r="AC13" s="7">
        <v>0.9</v>
      </c>
      <c r="AD13" s="6">
        <v>0.5</v>
      </c>
      <c r="AE13" s="6">
        <v>0.4</v>
      </c>
      <c r="AF13" s="6">
        <v>0.2</v>
      </c>
    </row>
    <row r="14" ht="25" customHeight="1" spans="1:32">
      <c r="A14" s="9" t="s">
        <v>31</v>
      </c>
      <c r="B14" s="7">
        <f t="shared" si="0"/>
        <v>0.95</v>
      </c>
      <c r="C14" s="8">
        <v>139.947368421053</v>
      </c>
      <c r="D14" s="6">
        <v>1329.5</v>
      </c>
      <c r="E14" s="6">
        <v>0.15</v>
      </c>
      <c r="F14" s="6">
        <v>133</v>
      </c>
      <c r="G14" s="6">
        <f t="shared" si="1"/>
        <v>199.5</v>
      </c>
      <c r="H14" s="6">
        <v>0.1</v>
      </c>
      <c r="I14" s="6">
        <v>124</v>
      </c>
      <c r="J14" s="6">
        <f t="shared" si="2"/>
        <v>124</v>
      </c>
      <c r="K14" s="6">
        <v>0.09</v>
      </c>
      <c r="L14" s="6">
        <v>210</v>
      </c>
      <c r="M14" s="6">
        <f t="shared" si="3"/>
        <v>189</v>
      </c>
      <c r="N14" s="6">
        <v>0.61</v>
      </c>
      <c r="O14" s="8">
        <v>117</v>
      </c>
      <c r="P14" s="13">
        <f t="shared" si="4"/>
        <v>713.7</v>
      </c>
      <c r="Q14" s="6" t="s">
        <v>31</v>
      </c>
      <c r="R14" s="18">
        <v>0.51</v>
      </c>
      <c r="S14" s="13">
        <v>120</v>
      </c>
      <c r="T14" s="18">
        <f t="shared" si="6"/>
        <v>612</v>
      </c>
      <c r="U14" s="19">
        <v>0.1</v>
      </c>
      <c r="V14" s="6">
        <v>90</v>
      </c>
      <c r="W14" s="6">
        <f t="shared" si="5"/>
        <v>90</v>
      </c>
      <c r="X14" s="6"/>
      <c r="Y14" s="6"/>
      <c r="Z14" s="6"/>
      <c r="AA14" s="6">
        <v>1</v>
      </c>
      <c r="AB14" s="7">
        <v>0.95</v>
      </c>
      <c r="AC14" s="7">
        <v>0.9</v>
      </c>
      <c r="AD14" s="6">
        <v>0.8</v>
      </c>
      <c r="AE14" s="6">
        <v>0.6</v>
      </c>
      <c r="AF14" s="6">
        <v>0.2</v>
      </c>
    </row>
    <row r="15" ht="25" customHeight="1" spans="1:32">
      <c r="A15" s="9" t="s">
        <v>32</v>
      </c>
      <c r="B15" s="7">
        <f t="shared" si="0"/>
        <v>1.26</v>
      </c>
      <c r="C15" s="8">
        <v>161.384615384615</v>
      </c>
      <c r="D15" s="6">
        <v>2098</v>
      </c>
      <c r="E15" s="6">
        <v>0.23</v>
      </c>
      <c r="F15" s="6">
        <v>155</v>
      </c>
      <c r="G15" s="6">
        <f t="shared" si="1"/>
        <v>356.5</v>
      </c>
      <c r="H15" s="6">
        <v>0.3</v>
      </c>
      <c r="I15" s="6">
        <v>131</v>
      </c>
      <c r="J15" s="6">
        <f t="shared" si="2"/>
        <v>393</v>
      </c>
      <c r="K15" s="6">
        <v>0.1</v>
      </c>
      <c r="L15" s="6">
        <v>215</v>
      </c>
      <c r="M15" s="6">
        <f t="shared" si="3"/>
        <v>215</v>
      </c>
      <c r="N15" s="6">
        <v>0.63</v>
      </c>
      <c r="O15" s="8">
        <v>130</v>
      </c>
      <c r="P15" s="13">
        <f t="shared" si="4"/>
        <v>819</v>
      </c>
      <c r="Q15" s="6" t="s">
        <v>32</v>
      </c>
      <c r="R15" s="18">
        <v>0.4</v>
      </c>
      <c r="S15" s="13">
        <v>130</v>
      </c>
      <c r="T15" s="18">
        <f t="shared" si="6"/>
        <v>520</v>
      </c>
      <c r="U15" s="19">
        <v>0.1</v>
      </c>
      <c r="V15" s="6">
        <v>90</v>
      </c>
      <c r="W15" s="6">
        <f t="shared" si="5"/>
        <v>90</v>
      </c>
      <c r="X15" s="6">
        <v>0.13</v>
      </c>
      <c r="Y15" s="6">
        <v>180</v>
      </c>
      <c r="Z15" s="6">
        <f>X15*Y15*10</f>
        <v>234</v>
      </c>
      <c r="AA15" s="6"/>
      <c r="AB15" s="7">
        <v>1.3</v>
      </c>
      <c r="AC15" s="7">
        <v>1.2</v>
      </c>
      <c r="AD15" s="6">
        <v>0.7</v>
      </c>
      <c r="AE15" s="6">
        <v>0.6</v>
      </c>
      <c r="AF15" s="6">
        <v>0.2</v>
      </c>
    </row>
    <row r="16" ht="25" customHeight="1" spans="1:32">
      <c r="A16" s="6" t="s">
        <v>33</v>
      </c>
      <c r="B16" s="7">
        <f t="shared" si="0"/>
        <v>2.52</v>
      </c>
      <c r="C16" s="8">
        <v>157.32</v>
      </c>
      <c r="D16" s="6">
        <v>3933</v>
      </c>
      <c r="E16" s="6">
        <v>0.4</v>
      </c>
      <c r="F16" s="6">
        <v>155</v>
      </c>
      <c r="G16" s="6">
        <f t="shared" si="1"/>
        <v>620</v>
      </c>
      <c r="H16" s="6">
        <v>0.5</v>
      </c>
      <c r="I16" s="6">
        <v>134</v>
      </c>
      <c r="J16" s="6">
        <f t="shared" si="2"/>
        <v>670</v>
      </c>
      <c r="K16" s="6">
        <v>0.1</v>
      </c>
      <c r="L16" s="6">
        <v>215</v>
      </c>
      <c r="M16" s="6">
        <f t="shared" si="3"/>
        <v>215</v>
      </c>
      <c r="N16" s="6">
        <v>1.52</v>
      </c>
      <c r="O16" s="8">
        <v>130</v>
      </c>
      <c r="P16" s="13">
        <f t="shared" si="4"/>
        <v>1976</v>
      </c>
      <c r="Q16" s="6" t="s">
        <v>33</v>
      </c>
      <c r="R16" s="18">
        <v>1.3</v>
      </c>
      <c r="S16" s="13">
        <v>130</v>
      </c>
      <c r="T16" s="18">
        <f t="shared" si="6"/>
        <v>1690</v>
      </c>
      <c r="U16" s="19">
        <v>0.1</v>
      </c>
      <c r="V16" s="6">
        <v>90</v>
      </c>
      <c r="W16" s="6">
        <f t="shared" si="5"/>
        <v>90</v>
      </c>
      <c r="X16" s="6">
        <v>0.12</v>
      </c>
      <c r="Y16" s="6">
        <v>190</v>
      </c>
      <c r="Z16" s="6">
        <f>X16*Y16*10</f>
        <v>228</v>
      </c>
      <c r="AA16" s="6">
        <v>1</v>
      </c>
      <c r="AB16" s="7">
        <v>2.3</v>
      </c>
      <c r="AC16" s="7">
        <v>2.3</v>
      </c>
      <c r="AD16" s="25">
        <v>1.6</v>
      </c>
      <c r="AE16" s="25">
        <v>1.1</v>
      </c>
      <c r="AF16" s="6">
        <v>0.5</v>
      </c>
    </row>
    <row r="17" ht="25" customHeight="1" spans="1:32">
      <c r="A17" s="6" t="s">
        <v>34</v>
      </c>
      <c r="B17" s="7">
        <f t="shared" si="0"/>
        <v>1.95</v>
      </c>
      <c r="C17" s="8">
        <v>141.487179487179</v>
      </c>
      <c r="D17" s="6">
        <v>2759</v>
      </c>
      <c r="E17" s="6">
        <v>0.15</v>
      </c>
      <c r="F17" s="6">
        <v>134</v>
      </c>
      <c r="G17" s="6">
        <f t="shared" si="1"/>
        <v>201</v>
      </c>
      <c r="H17" s="6">
        <v>0.3</v>
      </c>
      <c r="I17" s="6">
        <v>124</v>
      </c>
      <c r="J17" s="6">
        <f t="shared" si="2"/>
        <v>372</v>
      </c>
      <c r="K17" s="6">
        <v>0.1</v>
      </c>
      <c r="L17" s="6">
        <v>210</v>
      </c>
      <c r="M17" s="6">
        <f t="shared" si="3"/>
        <v>210</v>
      </c>
      <c r="N17" s="6">
        <v>1.4</v>
      </c>
      <c r="O17" s="8">
        <v>115</v>
      </c>
      <c r="P17" s="13">
        <f t="shared" si="4"/>
        <v>1610</v>
      </c>
      <c r="Q17" s="6" t="s">
        <v>34</v>
      </c>
      <c r="R17" s="19">
        <v>1.3</v>
      </c>
      <c r="S17" s="13">
        <v>120</v>
      </c>
      <c r="T17" s="18">
        <f t="shared" si="6"/>
        <v>1560</v>
      </c>
      <c r="U17" s="19">
        <v>0.1</v>
      </c>
      <c r="V17" s="6">
        <v>90</v>
      </c>
      <c r="W17" s="6">
        <f t="shared" si="5"/>
        <v>90</v>
      </c>
      <c r="X17" s="6"/>
      <c r="Y17" s="6"/>
      <c r="Z17" s="6"/>
      <c r="AA17" s="6"/>
      <c r="AB17" s="7">
        <v>1.8</v>
      </c>
      <c r="AC17" s="7">
        <v>1.9</v>
      </c>
      <c r="AD17" s="6">
        <v>1.5</v>
      </c>
      <c r="AE17" s="6">
        <v>1.2</v>
      </c>
      <c r="AF17" s="6">
        <v>0.4</v>
      </c>
    </row>
    <row r="18" ht="25" customHeight="1" spans="1:32">
      <c r="A18" s="6" t="s">
        <v>35</v>
      </c>
      <c r="B18" s="7">
        <f t="shared" si="0"/>
        <v>0.6</v>
      </c>
      <c r="C18" s="8">
        <v>126.833333333333</v>
      </c>
      <c r="D18" s="6">
        <v>761</v>
      </c>
      <c r="E18" s="6">
        <v>0.1</v>
      </c>
      <c r="F18" s="6">
        <v>120</v>
      </c>
      <c r="G18" s="6">
        <f t="shared" si="1"/>
        <v>120</v>
      </c>
      <c r="H18" s="6">
        <v>0.2</v>
      </c>
      <c r="I18" s="6">
        <v>113</v>
      </c>
      <c r="J18" s="6">
        <f t="shared" si="2"/>
        <v>226</v>
      </c>
      <c r="K18" s="6"/>
      <c r="L18" s="6"/>
      <c r="M18" s="6"/>
      <c r="N18" s="6">
        <v>0.3</v>
      </c>
      <c r="O18" s="8">
        <v>116</v>
      </c>
      <c r="P18" s="13">
        <f t="shared" si="4"/>
        <v>348</v>
      </c>
      <c r="Q18" s="6" t="s">
        <v>35</v>
      </c>
      <c r="R18" s="18">
        <v>0.3</v>
      </c>
      <c r="S18" s="13">
        <v>118</v>
      </c>
      <c r="T18" s="18">
        <f t="shared" si="6"/>
        <v>354</v>
      </c>
      <c r="U18" s="6"/>
      <c r="V18" s="20"/>
      <c r="W18" s="20"/>
      <c r="X18" s="20"/>
      <c r="Y18" s="20"/>
      <c r="Z18" s="20"/>
      <c r="AA18" s="6"/>
      <c r="AB18" s="7">
        <v>0.6</v>
      </c>
      <c r="AC18" s="7">
        <v>0.5</v>
      </c>
      <c r="AD18" s="6">
        <v>0.3</v>
      </c>
      <c r="AE18" s="6">
        <v>0.3</v>
      </c>
      <c r="AF18" s="6">
        <v>0.4</v>
      </c>
    </row>
    <row r="19" ht="30" customHeight="1" spans="27:31">
      <c r="AA19" s="26"/>
      <c r="AB19" s="26"/>
      <c r="AC19" s="26"/>
      <c r="AD19" s="27"/>
      <c r="AE19" s="26"/>
    </row>
    <row r="20" ht="30" customHeight="1" spans="2:19">
      <c r="B20" s="10"/>
      <c r="R20" s="21"/>
      <c r="S20" s="21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46">
    <mergeCell ref="A1:P1"/>
    <mergeCell ref="Q1:AF1"/>
    <mergeCell ref="A2:P2"/>
    <mergeCell ref="Q2:AF2"/>
    <mergeCell ref="A3:P3"/>
    <mergeCell ref="Q3:AF3"/>
    <mergeCell ref="B4:D4"/>
    <mergeCell ref="E4:G4"/>
    <mergeCell ref="H4:J4"/>
    <mergeCell ref="K4:M4"/>
    <mergeCell ref="N4:P4"/>
    <mergeCell ref="R4:T4"/>
    <mergeCell ref="U4:W4"/>
    <mergeCell ref="X4:Z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4:AA6"/>
    <mergeCell ref="AB4:AB6"/>
    <mergeCell ref="AC4:AC6"/>
    <mergeCell ref="AD4:AD6"/>
    <mergeCell ref="AE4:AE6"/>
    <mergeCell ref="AF4:AF6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yyz</dc:creator>
  <cp:lastModifiedBy>Administrator</cp:lastModifiedBy>
  <dcterms:created xsi:type="dcterms:W3CDTF">2017-09-19T11:55:00Z</dcterms:created>
  <cp:lastPrinted>2022-10-18T06:11:00Z</cp:lastPrinted>
  <dcterms:modified xsi:type="dcterms:W3CDTF">2024-12-02T01:12:49Z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8A7D4BEFE692431AB5C700D357EE486E_12</vt:lpwstr>
  </property>
</Properties>
</file>